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1 INFORMACION CONTABLE\"/>
    </mc:Choice>
  </mc:AlternateContent>
  <xr:revisionPtr revIDLastSave="0" documentId="13_ncr:1_{FBFCD482-10AF-4718-B9BC-A43A76352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35" i="4"/>
  <c r="F30" i="4"/>
  <c r="F24" i="4"/>
  <c r="F14" i="4"/>
  <c r="F26" i="4" s="1"/>
  <c r="E42" i="4"/>
  <c r="E35" i="4"/>
  <c r="E30" i="4"/>
  <c r="E24" i="4"/>
  <c r="E14" i="4"/>
  <c r="C26" i="4"/>
  <c r="C13" i="4"/>
  <c r="B26" i="4"/>
  <c r="B13" i="4"/>
  <c r="B28" i="4" l="1"/>
  <c r="E46" i="4"/>
  <c r="F46" i="4"/>
  <c r="E26" i="4"/>
  <c r="C28" i="4"/>
  <c r="E48" i="4" l="1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<sst xmlns="http://schemas.openxmlformats.org/spreadsheetml/2006/main" count="62" uniqueCount="61">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</sst>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2068289</xdr:colOff>
      <xdr:row>54</xdr:row>
      <xdr:rowOff>2</xdr:rowOff>
    </xdr:from>
    <xdr:to>
      <xdr:col>4</xdr:col>
      <xdr:colOff>130032</xdr:colOff>
      <xdr:row>59</xdr:row>
      <xdr:rowOff>4281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AC925E-691B-2039-216A-EFD748181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9" y="8592913"/>
          <a:ext cx="6933600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227547111.47999999</v>
      </c>
      <c r="C5" s="11">
        <v>230025708.03999999</v>
      </c>
      <c r="D5" s="10" t="s">
        <v>6</v>
      </c>
      <c r="E5" s="11">
        <v>4814235.67</v>
      </c>
      <c r="F5" s="12">
        <v>17792432.559999999</v>
      </c>
    </row>
    <row r="6" spans="1:6" x14ac:dyDescent="0.2">
      <c r="A6" s="10" t="s">
        <v>7</v>
      </c>
      <c r="B6" s="11">
        <v>27526259.379999999</v>
      </c>
      <c r="C6" s="11">
        <v>17949237.609999999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5758043.8300000001</v>
      </c>
      <c r="C7" s="11">
        <v>9400298.4100000001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235632093.31</v>
      </c>
      <c r="C8" s="11">
        <v>228169721.56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-1650088.71</v>
      </c>
      <c r="C10" s="11">
        <v>-1650088.71</v>
      </c>
      <c r="D10" s="10" t="s">
        <v>16</v>
      </c>
      <c r="E10" s="11">
        <v>24543510.280000001</v>
      </c>
      <c r="F10" s="12">
        <v>22612548.27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494813419.29000002</v>
      </c>
      <c r="C13" s="14">
        <f>+C5+C6+C7+C8+C9+C10+C11</f>
        <v>483894876.91000003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29357745.950000003</v>
      </c>
      <c r="F14" s="19">
        <f>+F5+F6+F7+F8+F9+F10+F11+F12</f>
        <v>40404980.829999998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225974774.75999999</v>
      </c>
      <c r="C17" s="11">
        <v>206414816.44999999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48053878.25</v>
      </c>
      <c r="C18" s="11">
        <v>48053878.25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22595674.219999999</v>
      </c>
      <c r="C19" s="11">
        <v>20799304.350000001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3493551.13</v>
      </c>
      <c r="C20" s="11">
        <v>3453808.37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-40705802.829999998</v>
      </c>
      <c r="C21" s="11">
        <v>-37958682.520000003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259412075.53000003</v>
      </c>
      <c r="C26" s="14">
        <f>+C16+C17+C18+C19+C20+C21+C22+C23+C24</f>
        <v>240763124.90000001</v>
      </c>
      <c r="D26" s="21" t="s">
        <v>41</v>
      </c>
      <c r="E26" s="14">
        <f>+E14+E24</f>
        <v>29357745.950000003</v>
      </c>
      <c r="F26" s="19">
        <f>+F14+F24</f>
        <v>40404980.829999998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754225494.82000005</v>
      </c>
      <c r="C28" s="14">
        <f>+C13+C26</f>
        <v>724658001.81000006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+E31+E32+E33</f>
        <v>258531590.39999998</v>
      </c>
      <c r="F30" s="19">
        <f>+F31+F32+F33</f>
        <v>258531590.39999998</v>
      </c>
    </row>
    <row r="31" spans="1:6" x14ac:dyDescent="0.2">
      <c r="A31" s="22"/>
      <c r="B31" s="23"/>
      <c r="C31" s="16"/>
      <c r="D31" s="10" t="s">
        <v>45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46</v>
      </c>
      <c r="E32" s="11">
        <v>87459971.010000005</v>
      </c>
      <c r="F32" s="12">
        <v>87459971.010000005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+E36+E37+E38+E39+E40</f>
        <v>466336158.47000003</v>
      </c>
      <c r="F35" s="19">
        <f>+F36+F37+F38+F39+F40</f>
        <v>425721430.58000004</v>
      </c>
    </row>
    <row r="36" spans="1:6" x14ac:dyDescent="0.2">
      <c r="A36" s="22"/>
      <c r="B36" s="23"/>
      <c r="C36" s="16"/>
      <c r="D36" s="10" t="s">
        <v>49</v>
      </c>
      <c r="E36" s="11">
        <v>40614727.890000001</v>
      </c>
      <c r="F36" s="12">
        <v>43538066.580000013</v>
      </c>
    </row>
    <row r="37" spans="1:6" x14ac:dyDescent="0.2">
      <c r="A37" s="22"/>
      <c r="B37" s="23"/>
      <c r="C37" s="16"/>
      <c r="D37" s="10" t="s">
        <v>50</v>
      </c>
      <c r="E37" s="11">
        <v>424043278.25999999</v>
      </c>
      <c r="F37" s="12">
        <v>380505211.68000001</v>
      </c>
    </row>
    <row r="38" spans="1:6" x14ac:dyDescent="0.2">
      <c r="A38" s="22"/>
      <c r="B38" s="23"/>
      <c r="C38" s="16"/>
      <c r="D38" s="10" t="s">
        <v>51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-1327318.3400000001</v>
      </c>
      <c r="F40" s="12">
        <v>-1327318.3400000001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+E30+E35+E42</f>
        <v>724867748.87</v>
      </c>
      <c r="F46" s="19">
        <f>+F30+F35+F42</f>
        <v>684253020.98000002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+E26+E46</f>
        <v>754225494.82000005</v>
      </c>
      <c r="F48" s="14">
        <f>+F26+F46</f>
        <v>724658001.81000006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2024-10-17T16:12:08Z</cp:lastPrinted>
  <dcterms:created xsi:type="dcterms:W3CDTF">2012-12-11T20:26:08Z</dcterms:created>
  <dcterms:modified xsi:type="dcterms:W3CDTF">2024-10-23T16:20:50Z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